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711D7D72-8BD4-443E-B957-8B01B9F9162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<sst xmlns="http://schemas.openxmlformats.org/spreadsheetml/2006/main" count="52" uniqueCount="42">
  <si>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</si>
  <si>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</si>
  <si>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</si>
  <si>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</si>
  <si>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</si>
  <si>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</si>
  <si>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</si>
  <si>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</si>
  <si>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</si>
  <si>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</si>
  <si>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</si>
  <si>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</si>
  <si>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</si>
  <si>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</si>
  <si>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</si>
  <si>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</si>
  <si>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</si>
  <si>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</si>
  <si>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</si>
  <si>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</si>
  <si>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</si>
  <si>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</si>
  <si>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</si>
  <si>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</si>
  <si>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</si>
  <si>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</si>
  <si>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</si>
  <si>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</si>
  <si>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</si>
  <si>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</si>
  <si>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</si>
  <si>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</si>
  <si>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</si>
  <si>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</si>
  <si>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</si>
  <si>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</si>
  <si>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</si>
  <si>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EŞREF AYDIN</t>
  </si>
  <si>
    <t>ALDEMİRLER SANAYİ</t>
  </si>
  <si>
    <t>TENEKECİ SAMİ KOCA</t>
  </si>
  <si>
    <t>24,03,2023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</si>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</sst>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D26" sqref="D2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41</v>
      </c>
      <c r="F2" s="35"/>
      <c r="G2" s="35"/>
      <c r="H2" s="35"/>
      <c r="I2" s="35"/>
      <c r="J2" s="35"/>
      <c r="K2" s="3" t="s">
        <v>3</v>
      </c>
      <c r="L2" s="4">
        <f ca="1">TODAY()</f>
        <v>45008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40</v>
      </c>
      <c r="D5" s="11"/>
      <c r="E5" s="12">
        <v>7880</v>
      </c>
      <c r="F5" s="1"/>
      <c r="G5" s="13" t="str">
        <f t="shared" ref="G5:G6" si="0">IF(A5="","",(A5))</f>
        <v>EŞREF AYDIN</v>
      </c>
      <c r="H5" s="12">
        <v>7880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40</v>
      </c>
      <c r="D6" s="11"/>
      <c r="E6" s="12">
        <v>96000</v>
      </c>
      <c r="F6" s="1"/>
      <c r="G6" s="13" t="str">
        <f t="shared" si="0"/>
        <v>ALDEMİRLER SANAYİ</v>
      </c>
      <c r="H6" s="12">
        <v>96000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39</v>
      </c>
      <c r="B7" s="29"/>
      <c r="C7" s="10" t="s">
        <v>40</v>
      </c>
      <c r="D7" s="11"/>
      <c r="E7" s="12">
        <v>6405</v>
      </c>
      <c r="F7" s="1"/>
      <c r="G7" s="13" t="str">
        <f>IF(A7="","",(A7))</f>
        <v>TENEKECİ SAMİ KOCA</v>
      </c>
      <c r="H7" s="12"/>
      <c r="I7" s="12">
        <v>6405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820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110285</v>
      </c>
      <c r="F22" s="1"/>
      <c r="G22" s="17" t="s">
        <v>17</v>
      </c>
      <c r="H22" s="18">
        <f>SUM(H5:H21)</f>
        <v>104700</v>
      </c>
      <c r="I22" s="18">
        <f>SUM(I5:I21)</f>
        <v>6405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363611</v>
      </c>
      <c r="D25" s="19">
        <v>364657</v>
      </c>
      <c r="E25" s="20">
        <f>IF(C25="","",SUM(D25-C25))</f>
        <v>1046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1920</v>
      </c>
      <c r="D26" s="22"/>
      <c r="E26" s="21">
        <f>IF(C26="","",SUM(C26/E25))</f>
        <v>1.8355640535372848</v>
      </c>
      <c r="F26" s="1"/>
      <c r="G26" s="11" t="s">
        <v>26</v>
      </c>
      <c r="H26" s="12">
        <v>1920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2056</v>
      </c>
      <c r="D27" s="22"/>
      <c r="E27" s="23">
        <f>SUM(C27/E22)</f>
        <v>1.864260778891055E-2</v>
      </c>
      <c r="F27" s="1"/>
      <c r="G27" s="11" t="s">
        <v>28</v>
      </c>
      <c r="H27" s="12">
        <v>136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 t="s">
        <v>38</v>
      </c>
      <c r="B30" s="45"/>
      <c r="C30" s="12">
        <v>5000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2056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5000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107644</v>
      </c>
      <c r="D36" s="1"/>
      <c r="E36" s="1"/>
      <c r="F36" s="1"/>
      <c r="G36" s="27" t="s">
        <v>32</v>
      </c>
      <c r="H36" s="16">
        <f>IF(H33="","",SUM(H22-H33))</f>
        <v>102644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2023-03-23T14:03:31Z</cp:lastPrinted>
  <dcterms:created xsi:type="dcterms:W3CDTF">2022-08-24T05:29:34Z</dcterms:created>
  <dcterms:modified xsi:type="dcterms:W3CDTF">2023-03-23T14:29:13Z</dcterms:modified>
</cp:coreProperties>
</file>